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61D690A3-F3FD-4C84-8628-60A99A432FA4}" xr6:coauthVersionLast="47" xr6:coauthVersionMax="47" xr10:uidLastSave="{00000000-0000-0000-0000-000000000000}"/>
  <bookViews>
    <workbookView xWindow="-120" yWindow="-120" windowWidth="19440" windowHeight="11160" firstSheet="1" activeTab="3" xr2:uid="{00000000-000D-0000-FFFF-FFFF00000000}"/>
  </bookViews>
  <sheets>
    <sheet name="foxz" sheetId="33" state="veryHidden" r:id="rId1"/>
    <sheet name="đơn thu" sheetId="17" r:id="rId2"/>
    <sheet name="cấp giấy" sheetId="34" r:id="rId3"/>
    <sheet name="giao đât" sheetId="14" r:id="rId4"/>
  </sheets>
  <calcPr calcId="191029"/>
</workbook>
</file>

<file path=xl/calcChain.xml><?xml version="1.0" encoding="utf-8"?>
<calcChain xmlns="http://schemas.openxmlformats.org/spreadsheetml/2006/main">
  <c r="J14" i="14" l="1"/>
  <c r="G14" i="14" s="1"/>
  <c r="A4" i="17"/>
  <c r="C10" i="34" l="1"/>
  <c r="P10" i="17"/>
  <c r="A4" i="14"/>
  <c r="A2" i="14"/>
  <c r="A1" i="14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W10" i="17" s="1"/>
  <c r="F10" i="17" l="1"/>
  <c r="N10" i="17" s="1"/>
  <c r="C18" i="17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<sst xmlns="http://schemas.openxmlformats.org/spreadsheetml/2006/main" count="134" uniqueCount="81">
  <si>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</si>
  <si>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</si>
  <si>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</si>
  <si>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</si>
  <si>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</si>
  <si>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</si>
  <si>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</si>
  <si>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</si>
  <si>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</si>
  <si>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</si>
  <si>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</si>
  <si>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</si>
  <si>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</si>
  <si>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</si>
  <si>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</si>
  <si>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</si>
  <si>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</si>
  <si>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</si>
  <si>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</si>
  <si>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</si>
  <si>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</si>
  <si>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</si>
  <si>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</si>
  <si>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</si>
  <si>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</si>
  <si>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</si>
  <si>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</si>
  <si>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</si>
  <si>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</si>
  <si>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</si>
  <si>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</si>
  <si>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</si>
  <si>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</si>
  <si>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</si>
  <si>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</si>
  <si>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</si>
  <si>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</si>
  <si>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</si>
  <si>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</si>
  <si>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</si>
  <si>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</si>
  <si>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</si>
  <si>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</si>
  <si>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</si>
  <si>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</si>
  <si>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</si>
  <si>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</si>
  <si>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</si>
  <si>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</si>
  <si>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</si>
  <si>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</si>
  <si>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</si>
  <si>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</si>
  <si>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</si>
  <si>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</si>
  <si>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</si>
  <si>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</si>
  <si>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</si>
  <si>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</si>
  <si>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</si>
  <si>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</si>
  <si>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</si>
  <si>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</si>
  <si>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</si>
  <si>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</si>
  <si>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</si>
  <si>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</si>
  <si>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</si>
  <si>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</si>
  <si>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</si>
  <si>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</si>
  <si>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</si>
  <si>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</si>
  <si>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</si>
  <si>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</si>
  <si>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</si>
  <si>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Ghi chú (tồn chưa giải quyết)</t>
  </si>
  <si>
    <t>BIỂU TỔNG HỢP KẾT QUẢ TIẾP NHẬN VÀ XỬ LÝ ĐƠN THƯ KHIẾU NẠI, TỐ CÁO VÀ TRANH CHẤP ĐẤT ĐAI THÁNG Quý 1 năm 2023</t>
  </si>
  <si>
    <t>BẢNG TỔNG HỢP SỐ LIỆU BÁO CÁO ĐỊNH KỲ VỀ CÔNG TÁC GIAO ĐẤT, CHO THUÊ ĐẤT, CHUYỂN MỤC ĐÍCH SỬ DỤNG ĐẤT Quý 1 năm 2023</t>
  </si>
  <si>
    <t>BẢNG TỔNG HỢP SỐ LIỆU BÁO CÁO ĐỊNH KỲ VỀ CÔNG TÁC CẤP GIẤY CHỨNG NHẬN QSD ĐẤT Quý 1 NĂM 2023</t>
  </si>
  <si>
    <t>(Kèm Báo cáo số 1559/TNMT ngày  14/3/2023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</si>
</sst>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32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3" fontId="8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2" fontId="15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M6" sqref="M6:M8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88" t="str">
        <f>'cấp giấy'!A1:F1</f>
        <v>UBND THÀNH PHỐ NHA TRANG</v>
      </c>
      <c r="B1" s="88"/>
      <c r="C1" s="88"/>
      <c r="D1" s="88"/>
      <c r="E1" s="88"/>
      <c r="F1" s="88"/>
      <c r="G1" s="6"/>
      <c r="H1" s="6"/>
      <c r="I1" s="6"/>
      <c r="T1" s="90" t="s">
        <v>58</v>
      </c>
      <c r="U1" s="90"/>
      <c r="V1" s="90"/>
      <c r="W1" s="90"/>
    </row>
    <row r="2" spans="1:23" ht="27" customHeight="1" x14ac:dyDescent="0.3">
      <c r="A2" s="88" t="str">
        <f>'cấp giấy'!A2:F2</f>
        <v>PHÒNG TÀI NGUYÊN VÀ MÔI TRƯỜNG</v>
      </c>
      <c r="B2" s="88"/>
      <c r="C2" s="88"/>
      <c r="D2" s="88"/>
      <c r="E2" s="88"/>
      <c r="F2" s="88"/>
      <c r="G2" s="6"/>
      <c r="H2" s="6"/>
      <c r="I2" s="6"/>
      <c r="T2" s="65"/>
      <c r="U2" s="65"/>
      <c r="V2" s="65"/>
      <c r="W2" s="65"/>
    </row>
    <row r="3" spans="1:23" ht="27.75" customHeight="1" x14ac:dyDescent="0.25">
      <c r="A3" s="97" t="s">
        <v>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27.75" customHeight="1" x14ac:dyDescent="0.25">
      <c r="A4" s="89" t="str">
        <f>'cấp giấy'!A4:R4</f>
        <v>(Kèm Báo cáo số 1559/TNMT ngày  14/3/2023 của Phòng Tài nguyên và Môi trường)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ht="43.5" customHeight="1" x14ac:dyDescent="0.25">
      <c r="A5" s="98" t="s">
        <v>22</v>
      </c>
      <c r="B5" s="98" t="s">
        <v>24</v>
      </c>
      <c r="C5" s="91" t="s">
        <v>0</v>
      </c>
      <c r="D5" s="91"/>
      <c r="E5" s="91"/>
      <c r="F5" s="91" t="s">
        <v>1</v>
      </c>
      <c r="G5" s="91" t="s">
        <v>2</v>
      </c>
      <c r="H5" s="91"/>
      <c r="I5" s="91"/>
      <c r="J5" s="91"/>
      <c r="K5" s="91"/>
      <c r="L5" s="91"/>
      <c r="M5" s="91"/>
      <c r="N5" s="91"/>
      <c r="O5" s="91"/>
      <c r="P5" s="92" t="s">
        <v>3</v>
      </c>
      <c r="Q5" s="93"/>
      <c r="R5" s="93"/>
      <c r="S5" s="93"/>
      <c r="T5" s="93"/>
      <c r="U5" s="93"/>
      <c r="V5" s="93"/>
      <c r="W5" s="94" t="s">
        <v>76</v>
      </c>
    </row>
    <row r="6" spans="1:23" ht="41.25" customHeight="1" x14ac:dyDescent="0.25">
      <c r="A6" s="98"/>
      <c r="B6" s="98"/>
      <c r="C6" s="91" t="s">
        <v>5</v>
      </c>
      <c r="D6" s="91" t="s">
        <v>6</v>
      </c>
      <c r="E6" s="91"/>
      <c r="F6" s="91"/>
      <c r="G6" s="91" t="s">
        <v>7</v>
      </c>
      <c r="H6" s="91"/>
      <c r="I6" s="91"/>
      <c r="J6" s="91" t="s">
        <v>8</v>
      </c>
      <c r="K6" s="91"/>
      <c r="L6" s="91"/>
      <c r="M6" s="91" t="s">
        <v>9</v>
      </c>
      <c r="N6" s="91" t="s">
        <v>10</v>
      </c>
      <c r="O6" s="91" t="s">
        <v>11</v>
      </c>
      <c r="P6" s="102" t="s">
        <v>56</v>
      </c>
      <c r="Q6" s="102"/>
      <c r="R6" s="102"/>
      <c r="S6" s="102"/>
      <c r="T6" s="92"/>
      <c r="U6" s="93" t="s">
        <v>12</v>
      </c>
      <c r="V6" s="93"/>
      <c r="W6" s="95"/>
    </row>
    <row r="7" spans="1:23" ht="27.75" customHeight="1" x14ac:dyDescent="0.25">
      <c r="A7" s="98"/>
      <c r="B7" s="98"/>
      <c r="C7" s="91"/>
      <c r="D7" s="91" t="s">
        <v>13</v>
      </c>
      <c r="E7" s="91" t="s">
        <v>14</v>
      </c>
      <c r="F7" s="91"/>
      <c r="G7" s="91" t="s">
        <v>15</v>
      </c>
      <c r="H7" s="91" t="s">
        <v>16</v>
      </c>
      <c r="I7" s="98" t="s">
        <v>17</v>
      </c>
      <c r="J7" s="91" t="s">
        <v>15</v>
      </c>
      <c r="K7" s="91" t="s">
        <v>16</v>
      </c>
      <c r="L7" s="91" t="s">
        <v>17</v>
      </c>
      <c r="M7" s="91"/>
      <c r="N7" s="91"/>
      <c r="O7" s="91"/>
      <c r="P7" s="104" t="s">
        <v>18</v>
      </c>
      <c r="Q7" s="103" t="s">
        <v>19</v>
      </c>
      <c r="R7" s="102"/>
      <c r="S7" s="102"/>
      <c r="T7" s="92"/>
      <c r="U7" s="106" t="s">
        <v>20</v>
      </c>
      <c r="V7" s="93" t="s">
        <v>21</v>
      </c>
      <c r="W7" s="95"/>
    </row>
    <row r="8" spans="1:23" ht="72" customHeight="1" x14ac:dyDescent="0.25">
      <c r="A8" s="98"/>
      <c r="B8" s="98"/>
      <c r="C8" s="91"/>
      <c r="D8" s="91"/>
      <c r="E8" s="91"/>
      <c r="F8" s="91"/>
      <c r="G8" s="91"/>
      <c r="H8" s="91"/>
      <c r="I8" s="98"/>
      <c r="J8" s="91"/>
      <c r="K8" s="91"/>
      <c r="L8" s="91"/>
      <c r="M8" s="91"/>
      <c r="N8" s="91"/>
      <c r="O8" s="91"/>
      <c r="P8" s="105"/>
      <c r="Q8" s="32" t="s">
        <v>7</v>
      </c>
      <c r="R8" s="32" t="s">
        <v>8</v>
      </c>
      <c r="S8" s="32" t="s">
        <v>9</v>
      </c>
      <c r="T8" s="32" t="s">
        <v>10</v>
      </c>
      <c r="U8" s="106"/>
      <c r="V8" s="93"/>
      <c r="W8" s="96"/>
    </row>
    <row r="9" spans="1:23" ht="33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s="80" customFormat="1" ht="44.25" customHeight="1" x14ac:dyDescent="0.25">
      <c r="A10" s="33">
        <v>1</v>
      </c>
      <c r="B10" s="79" t="s">
        <v>43</v>
      </c>
      <c r="C10" s="33">
        <f>D10+E10</f>
        <v>213</v>
      </c>
      <c r="D10" s="29">
        <v>61</v>
      </c>
      <c r="E10" s="29">
        <v>152</v>
      </c>
      <c r="F10" s="29">
        <f>C10</f>
        <v>213</v>
      </c>
      <c r="G10" s="29">
        <v>24</v>
      </c>
      <c r="H10" s="29"/>
      <c r="I10" s="29"/>
      <c r="J10" s="29">
        <v>1</v>
      </c>
      <c r="K10" s="29"/>
      <c r="L10" s="29"/>
      <c r="M10" s="29"/>
      <c r="N10" s="29">
        <f>F10-G10-J10</f>
        <v>188</v>
      </c>
      <c r="O10" s="29"/>
      <c r="P10" s="66">
        <f>SUM(Q10:T10)</f>
        <v>155</v>
      </c>
      <c r="Q10" s="32">
        <v>2</v>
      </c>
      <c r="R10" s="32">
        <v>1</v>
      </c>
      <c r="S10" s="32"/>
      <c r="T10" s="32">
        <v>152</v>
      </c>
      <c r="U10" s="32"/>
      <c r="V10" s="32"/>
      <c r="W10" s="32">
        <f>C10-P10</f>
        <v>58</v>
      </c>
    </row>
    <row r="11" spans="1:23" s="13" customFormat="1" ht="37.5" customHeight="1" x14ac:dyDescent="0.25">
      <c r="A11" s="12">
        <v>2</v>
      </c>
      <c r="B11" s="23" t="s">
        <v>45</v>
      </c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1"/>
    </row>
    <row r="12" spans="1:23" s="13" customFormat="1" ht="37.5" customHeight="1" x14ac:dyDescent="0.25">
      <c r="A12" s="12">
        <v>3</v>
      </c>
      <c r="B12" s="23" t="s">
        <v>44</v>
      </c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16"/>
      <c r="R12" s="16"/>
      <c r="S12" s="16"/>
      <c r="T12" s="16"/>
      <c r="U12" s="16"/>
      <c r="V12" s="16"/>
      <c r="W12" s="16"/>
    </row>
    <row r="13" spans="1:23" s="42" customFormat="1" ht="37.5" customHeight="1" x14ac:dyDescent="0.25">
      <c r="A13" s="41">
        <v>4</v>
      </c>
      <c r="B13" s="23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2"/>
      <c r="Q13" s="44"/>
      <c r="R13" s="44"/>
      <c r="S13" s="44"/>
      <c r="T13" s="44"/>
      <c r="U13" s="44"/>
      <c r="V13" s="44"/>
      <c r="W13" s="44"/>
    </row>
    <row r="14" spans="1:23" s="13" customFormat="1" ht="37.5" customHeight="1" x14ac:dyDescent="0.25">
      <c r="A14" s="12">
        <v>5</v>
      </c>
      <c r="B14" s="23" t="s">
        <v>47</v>
      </c>
      <c r="C14" s="4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2"/>
      <c r="Q14" s="47"/>
      <c r="R14" s="47"/>
      <c r="S14" s="47"/>
      <c r="T14" s="47"/>
      <c r="U14" s="47"/>
      <c r="V14" s="47"/>
      <c r="W14" s="62"/>
    </row>
    <row r="15" spans="1:23" s="13" customFormat="1" ht="37.5" customHeight="1" x14ac:dyDescent="0.25">
      <c r="A15" s="12">
        <v>6</v>
      </c>
      <c r="B15" s="23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52"/>
      <c r="Q15" s="44"/>
      <c r="R15" s="44"/>
      <c r="S15" s="44"/>
      <c r="T15" s="44"/>
      <c r="U15" s="44"/>
      <c r="V15" s="44"/>
      <c r="W15" s="53"/>
    </row>
    <row r="16" spans="1:23" s="35" customFormat="1" ht="37.5" customHeight="1" x14ac:dyDescent="0.25">
      <c r="A16" s="34">
        <v>7</v>
      </c>
      <c r="B16" s="23" t="s">
        <v>49</v>
      </c>
      <c r="C16" s="44"/>
      <c r="D16" s="48"/>
      <c r="E16" s="48"/>
      <c r="F16" s="48"/>
      <c r="G16" s="48"/>
      <c r="H16" s="48"/>
      <c r="I16" s="63"/>
      <c r="J16" s="48"/>
      <c r="K16" s="48"/>
      <c r="L16" s="48"/>
      <c r="M16" s="48"/>
      <c r="N16" s="48"/>
      <c r="O16" s="48"/>
      <c r="P16" s="52"/>
      <c r="Q16" s="48"/>
      <c r="R16" s="48"/>
      <c r="S16" s="48"/>
      <c r="T16" s="48"/>
      <c r="U16" s="48"/>
      <c r="V16" s="48"/>
      <c r="W16" s="48"/>
    </row>
    <row r="17" spans="1:23" s="13" customFormat="1" ht="37.5" customHeight="1" x14ac:dyDescent="0.25">
      <c r="A17" s="12">
        <v>8</v>
      </c>
      <c r="B17" s="23" t="s">
        <v>50</v>
      </c>
      <c r="C17" s="4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0"/>
      <c r="R17" s="50"/>
      <c r="S17" s="50"/>
      <c r="T17" s="48"/>
      <c r="U17" s="48"/>
      <c r="V17" s="48"/>
      <c r="W17" s="45"/>
    </row>
    <row r="18" spans="1:23" s="13" customFormat="1" ht="30" customHeight="1" x14ac:dyDescent="0.25">
      <c r="A18" s="100" t="s">
        <v>23</v>
      </c>
      <c r="B18" s="101"/>
      <c r="C18" s="43">
        <f>SUM(C11:C17)</f>
        <v>0</v>
      </c>
      <c r="D18" s="43">
        <f t="shared" ref="D18:W18" si="0">SUM(D11:D17)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</row>
    <row r="19" spans="1:23" s="14" customFormat="1" ht="18.75" x14ac:dyDescent="0.3">
      <c r="C19" s="88"/>
      <c r="D19" s="88"/>
      <c r="E19" s="88"/>
      <c r="F19" s="88"/>
      <c r="G19" s="88"/>
      <c r="H19" s="88"/>
      <c r="Q19" s="99"/>
      <c r="R19" s="99"/>
      <c r="S19" s="99"/>
      <c r="T19" s="99"/>
      <c r="U19" s="99"/>
      <c r="V19" s="99"/>
      <c r="W19" s="99"/>
    </row>
    <row r="20" spans="1:23" s="14" customFormat="1" ht="27" customHeight="1" x14ac:dyDescent="0.3">
      <c r="C20" s="88"/>
      <c r="D20" s="88"/>
      <c r="E20" s="88"/>
      <c r="F20" s="88"/>
      <c r="G20" s="88"/>
      <c r="H20" s="88"/>
      <c r="Q20" s="88"/>
      <c r="R20" s="88"/>
      <c r="S20" s="88"/>
      <c r="T20" s="88"/>
      <c r="U20" s="88"/>
      <c r="V20" s="88"/>
      <c r="W20" s="88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  <mergeCell ref="J6:L6"/>
    <mergeCell ref="A3:W3"/>
    <mergeCell ref="B5:B8"/>
    <mergeCell ref="A5:A8"/>
    <mergeCell ref="V7:V8"/>
    <mergeCell ref="E7:E8"/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</mergeCells>
  <pageMargins left="0.2" right="0.2" top="0.3" bottom="0.3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topLeftCell="A3" workbookViewId="0">
      <selection activeCell="P13" sqref="P13"/>
    </sheetView>
  </sheetViews>
  <sheetFormatPr defaultRowHeight="12.75" x14ac:dyDescent="0.2"/>
  <cols>
    <col min="1" max="1" width="6" style="8" customWidth="1"/>
    <col min="2" max="2" width="13.140625" style="8" customWidth="1"/>
    <col min="3" max="3" width="10.85546875" style="8" customWidth="1"/>
    <col min="4" max="4" width="10.42578125" style="8" customWidth="1"/>
    <col min="5" max="5" width="9.42578125" style="8" customWidth="1"/>
    <col min="6" max="6" width="9.28515625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88" t="s">
        <v>57</v>
      </c>
      <c r="B1" s="88"/>
      <c r="C1" s="88"/>
      <c r="D1" s="88"/>
      <c r="E1" s="88"/>
      <c r="F1" s="88"/>
      <c r="P1" s="119" t="s">
        <v>40</v>
      </c>
      <c r="Q1" s="119"/>
      <c r="R1" s="119"/>
    </row>
    <row r="2" spans="1:18" ht="18.75" x14ac:dyDescent="0.3">
      <c r="A2" s="88" t="s">
        <v>59</v>
      </c>
      <c r="B2" s="88"/>
      <c r="C2" s="88"/>
      <c r="D2" s="88"/>
      <c r="E2" s="88"/>
      <c r="F2" s="88"/>
      <c r="P2" s="64"/>
      <c r="Q2" s="64"/>
      <c r="R2" s="64"/>
    </row>
    <row r="3" spans="1:18" s="68" customFormat="1" ht="40.5" customHeight="1" x14ac:dyDescent="0.3">
      <c r="A3" s="120" t="s">
        <v>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s="68" customFormat="1" ht="19.5" x14ac:dyDescent="0.3">
      <c r="A4" s="121" t="s">
        <v>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s="68" customFormat="1" ht="18.75" x14ac:dyDescent="0.3">
      <c r="A5" s="67"/>
      <c r="B5" s="6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7" customFormat="1" ht="15.75" x14ac:dyDescent="0.25">
      <c r="A6" s="111" t="s">
        <v>22</v>
      </c>
      <c r="B6" s="111" t="s">
        <v>24</v>
      </c>
      <c r="C6" s="118" t="s">
        <v>60</v>
      </c>
      <c r="D6" s="118"/>
      <c r="E6" s="118"/>
      <c r="F6" s="118"/>
      <c r="G6" s="118"/>
      <c r="H6" s="118" t="s">
        <v>61</v>
      </c>
      <c r="I6" s="118"/>
      <c r="J6" s="118"/>
      <c r="K6" s="118"/>
      <c r="L6" s="118"/>
      <c r="M6" s="118" t="s">
        <v>62</v>
      </c>
      <c r="N6" s="118"/>
      <c r="O6" s="118"/>
      <c r="P6" s="118"/>
      <c r="Q6" s="118"/>
      <c r="R6" s="110" t="s">
        <v>4</v>
      </c>
    </row>
    <row r="7" spans="1:18" s="7" customFormat="1" ht="15.75" x14ac:dyDescent="0.25">
      <c r="A7" s="117"/>
      <c r="B7" s="117"/>
      <c r="C7" s="112" t="s">
        <v>63</v>
      </c>
      <c r="D7" s="114" t="s">
        <v>64</v>
      </c>
      <c r="E7" s="115"/>
      <c r="F7" s="115"/>
      <c r="G7" s="116"/>
      <c r="H7" s="112" t="s">
        <v>63</v>
      </c>
      <c r="I7" s="114" t="s">
        <v>64</v>
      </c>
      <c r="J7" s="115"/>
      <c r="K7" s="115"/>
      <c r="L7" s="116"/>
      <c r="M7" s="112" t="s">
        <v>63</v>
      </c>
      <c r="N7" s="114" t="s">
        <v>64</v>
      </c>
      <c r="O7" s="115"/>
      <c r="P7" s="115"/>
      <c r="Q7" s="116"/>
      <c r="R7" s="110"/>
    </row>
    <row r="8" spans="1:18" s="7" customFormat="1" ht="94.5" x14ac:dyDescent="0.25">
      <c r="A8" s="117"/>
      <c r="B8" s="117"/>
      <c r="C8" s="113"/>
      <c r="D8" s="4" t="s">
        <v>64</v>
      </c>
      <c r="E8" s="70" t="s">
        <v>65</v>
      </c>
      <c r="F8" s="70" t="s">
        <v>66</v>
      </c>
      <c r="G8" s="70" t="s">
        <v>67</v>
      </c>
      <c r="H8" s="113"/>
      <c r="I8" s="4" t="s">
        <v>64</v>
      </c>
      <c r="J8" s="70" t="s">
        <v>65</v>
      </c>
      <c r="K8" s="70" t="s">
        <v>66</v>
      </c>
      <c r="L8" s="70" t="s">
        <v>67</v>
      </c>
      <c r="M8" s="113"/>
      <c r="N8" s="4" t="s">
        <v>64</v>
      </c>
      <c r="O8" s="70" t="s">
        <v>65</v>
      </c>
      <c r="P8" s="70" t="s">
        <v>66</v>
      </c>
      <c r="Q8" s="70" t="s">
        <v>67</v>
      </c>
      <c r="R8" s="111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3" customFormat="1" ht="16.5" x14ac:dyDescent="0.25">
      <c r="A10" s="71">
        <v>1</v>
      </c>
      <c r="B10" s="71" t="s">
        <v>68</v>
      </c>
      <c r="C10" s="71">
        <f>E13+I13</f>
        <v>1239</v>
      </c>
      <c r="D10" s="71">
        <f>D15+H15</f>
        <v>550</v>
      </c>
      <c r="E10" s="71">
        <f>D15</f>
        <v>211</v>
      </c>
      <c r="F10" s="72">
        <v>6.7229999999999999</v>
      </c>
      <c r="G10" s="71">
        <f>C10-D10</f>
        <v>689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7" customFormat="1" ht="16.5" x14ac:dyDescent="0.25">
      <c r="A11" s="107" t="s">
        <v>23</v>
      </c>
      <c r="B11" s="108"/>
      <c r="C11" s="74">
        <f>C10</f>
        <v>1239</v>
      </c>
      <c r="D11" s="74">
        <f t="shared" ref="D11:G11" si="0">D10</f>
        <v>550</v>
      </c>
      <c r="E11" s="74">
        <f t="shared" si="0"/>
        <v>211</v>
      </c>
      <c r="F11" s="75">
        <f>F10</f>
        <v>6.7229999999999999</v>
      </c>
      <c r="G11" s="74">
        <f t="shared" si="0"/>
        <v>689</v>
      </c>
      <c r="H11" s="74"/>
      <c r="I11" s="74"/>
      <c r="J11" s="74"/>
      <c r="K11" s="74"/>
      <c r="L11" s="76"/>
      <c r="M11" s="74"/>
      <c r="N11" s="74"/>
      <c r="O11" s="74"/>
      <c r="P11" s="74"/>
      <c r="Q11" s="76"/>
      <c r="R11" s="71"/>
    </row>
    <row r="12" spans="1:18" ht="18.75" x14ac:dyDescent="0.2"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18" ht="15.75" x14ac:dyDescent="0.25">
      <c r="B13" s="7" t="s">
        <v>69</v>
      </c>
      <c r="C13" s="7"/>
      <c r="D13" s="7" t="s">
        <v>70</v>
      </c>
      <c r="E13" s="85">
        <v>747</v>
      </c>
      <c r="F13" s="7" t="s">
        <v>71</v>
      </c>
      <c r="G13" s="7"/>
      <c r="H13" s="7"/>
      <c r="I13" s="7">
        <v>492</v>
      </c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8"/>
      <c r="M14" s="78"/>
      <c r="N14" s="78"/>
      <c r="O14" s="78"/>
      <c r="P14" s="78"/>
      <c r="Q14" s="78"/>
      <c r="R14" s="78"/>
    </row>
    <row r="15" spans="1:18" ht="15.75" x14ac:dyDescent="0.25">
      <c r="B15" s="7" t="s">
        <v>73</v>
      </c>
      <c r="C15" s="7"/>
      <c r="D15" s="7">
        <v>211</v>
      </c>
      <c r="E15" s="7"/>
      <c r="F15" s="7" t="s">
        <v>74</v>
      </c>
      <c r="G15" s="7"/>
      <c r="H15" s="7">
        <v>339</v>
      </c>
      <c r="I15" s="7"/>
      <c r="J15" s="7"/>
    </row>
    <row r="16" spans="1:18" ht="18.75" x14ac:dyDescent="0.3">
      <c r="F16" s="68"/>
    </row>
    <row r="22" spans="1:1" s="5" customFormat="1" ht="19.5" x14ac:dyDescent="0.35">
      <c r="A22" s="5" t="s">
        <v>41</v>
      </c>
    </row>
  </sheetData>
  <mergeCells count="19">
    <mergeCell ref="A1:F1"/>
    <mergeCell ref="P1:R1"/>
    <mergeCell ref="A2:F2"/>
    <mergeCell ref="A3:R3"/>
    <mergeCell ref="A4:R4"/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6"/>
  <sheetViews>
    <sheetView tabSelected="1" zoomScale="80" zoomScaleNormal="80" workbookViewId="0">
      <pane xSplit="2" ySplit="8" topLeftCell="C13" activePane="bottomRight" state="frozen"/>
      <selection pane="topRight" activeCell="C1" sqref="C1"/>
      <selection pane="bottomLeft" activeCell="A7" sqref="A7"/>
      <selection pane="bottomRight" activeCell="R13" sqref="R13"/>
    </sheetView>
  </sheetViews>
  <sheetFormatPr defaultRowHeight="15" x14ac:dyDescent="0.25"/>
  <cols>
    <col min="1" max="1" width="5.28515625" style="8" customWidth="1"/>
    <col min="2" max="2" width="16.140625" style="8" customWidth="1"/>
    <col min="3" max="5" width="7.85546875" style="6" customWidth="1"/>
    <col min="6" max="6" width="7.140625" style="6" customWidth="1"/>
    <col min="7" max="8" width="7.85546875" style="6" customWidth="1"/>
    <col min="9" max="9" width="8.5703125" style="24" customWidth="1"/>
    <col min="10" max="12" width="7.85546875" style="6" customWidth="1"/>
    <col min="13" max="13" width="8.42578125" style="6" customWidth="1"/>
    <col min="14" max="14" width="9" style="6" customWidth="1"/>
    <col min="15" max="18" width="7.85546875" style="6" customWidth="1"/>
    <col min="19" max="19" width="8.7109375" style="6" customWidth="1"/>
    <col min="20" max="21" width="7.85546875" style="6" customWidth="1"/>
    <col min="22" max="22" width="7.85546875" customWidth="1"/>
    <col min="23" max="23" width="9.42578125" style="22" customWidth="1"/>
    <col min="24" max="24" width="7.855468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5"/>
      <c r="D1" s="15"/>
      <c r="E1" s="15"/>
      <c r="V1" s="119" t="s">
        <v>75</v>
      </c>
      <c r="W1" s="119"/>
      <c r="X1" s="119"/>
      <c r="Y1" s="119"/>
    </row>
    <row r="2" spans="1:27" ht="22.5" customHeight="1" x14ac:dyDescent="0.3">
      <c r="A2" s="15" t="str">
        <f>'cấp giấy'!A2:F2</f>
        <v>PHÒNG TÀI NGUYÊN VÀ MÔI TRƯỜNG</v>
      </c>
      <c r="B2" s="15"/>
      <c r="C2" s="15"/>
      <c r="D2" s="15"/>
      <c r="E2" s="15"/>
      <c r="V2" s="64"/>
      <c r="W2" s="64"/>
      <c r="X2" s="64"/>
      <c r="Y2" s="64"/>
    </row>
    <row r="3" spans="1:27" ht="30.75" customHeight="1" x14ac:dyDescent="0.2">
      <c r="A3" s="123" t="s">
        <v>78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7" ht="30.75" customHeight="1" x14ac:dyDescent="0.2">
      <c r="A4" s="124" t="str">
        <f>'cấp giấy'!A4:R4</f>
        <v>(Kèm Báo cáo số 1559/TNMT ngày  14/3/2023 của Phòng Tài nguyên và Môi trường)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7" s="9" customFormat="1" ht="54.75" customHeight="1" x14ac:dyDescent="0.2">
      <c r="A5" s="110" t="s">
        <v>22</v>
      </c>
      <c r="B5" s="110" t="s">
        <v>24</v>
      </c>
      <c r="C5" s="122" t="s">
        <v>25</v>
      </c>
      <c r="D5" s="122"/>
      <c r="E5" s="122"/>
      <c r="F5" s="122"/>
      <c r="G5" s="122" t="s">
        <v>42</v>
      </c>
      <c r="H5" s="122"/>
      <c r="I5" s="122"/>
      <c r="J5" s="122"/>
      <c r="K5" s="122"/>
      <c r="L5" s="122" t="s">
        <v>26</v>
      </c>
      <c r="M5" s="122"/>
      <c r="N5" s="122"/>
      <c r="O5" s="122"/>
      <c r="P5" s="122"/>
      <c r="Q5" s="122" t="s">
        <v>27</v>
      </c>
      <c r="R5" s="122"/>
      <c r="S5" s="122"/>
      <c r="T5" s="122"/>
      <c r="U5" s="122"/>
      <c r="V5" s="110" t="s">
        <v>28</v>
      </c>
      <c r="W5" s="110"/>
      <c r="X5" s="110"/>
      <c r="Y5" s="110" t="s">
        <v>4</v>
      </c>
    </row>
    <row r="6" spans="1:27" s="9" customFormat="1" ht="39" customHeight="1" x14ac:dyDescent="0.2">
      <c r="A6" s="110"/>
      <c r="B6" s="110"/>
      <c r="C6" s="122" t="s">
        <v>29</v>
      </c>
      <c r="D6" s="122" t="s">
        <v>30</v>
      </c>
      <c r="E6" s="122"/>
      <c r="F6" s="122" t="s">
        <v>31</v>
      </c>
      <c r="G6" s="122" t="s">
        <v>29</v>
      </c>
      <c r="H6" s="122" t="s">
        <v>30</v>
      </c>
      <c r="I6" s="122"/>
      <c r="J6" s="122"/>
      <c r="K6" s="122" t="s">
        <v>31</v>
      </c>
      <c r="L6" s="122" t="s">
        <v>29</v>
      </c>
      <c r="M6" s="122" t="s">
        <v>30</v>
      </c>
      <c r="N6" s="122"/>
      <c r="O6" s="122"/>
      <c r="P6" s="122" t="s">
        <v>31</v>
      </c>
      <c r="Q6" s="122" t="s">
        <v>29</v>
      </c>
      <c r="R6" s="122" t="s">
        <v>30</v>
      </c>
      <c r="S6" s="122"/>
      <c r="T6" s="122"/>
      <c r="U6" s="122" t="s">
        <v>31</v>
      </c>
      <c r="V6" s="122" t="s">
        <v>32</v>
      </c>
      <c r="W6" s="126" t="s">
        <v>33</v>
      </c>
      <c r="X6" s="122" t="s">
        <v>34</v>
      </c>
      <c r="Y6" s="110"/>
    </row>
    <row r="7" spans="1:27" s="9" customFormat="1" ht="71.25" customHeight="1" x14ac:dyDescent="0.2">
      <c r="A7" s="110"/>
      <c r="B7" s="110"/>
      <c r="C7" s="122"/>
      <c r="D7" s="27" t="s">
        <v>35</v>
      </c>
      <c r="E7" s="27" t="s">
        <v>36</v>
      </c>
      <c r="F7" s="122"/>
      <c r="G7" s="122"/>
      <c r="H7" s="27" t="s">
        <v>35</v>
      </c>
      <c r="I7" s="28" t="s">
        <v>37</v>
      </c>
      <c r="J7" s="27" t="s">
        <v>38</v>
      </c>
      <c r="K7" s="122"/>
      <c r="L7" s="122"/>
      <c r="M7" s="27" t="s">
        <v>35</v>
      </c>
      <c r="N7" s="27" t="s">
        <v>37</v>
      </c>
      <c r="O7" s="27" t="s">
        <v>38</v>
      </c>
      <c r="P7" s="122"/>
      <c r="Q7" s="122"/>
      <c r="R7" s="27" t="s">
        <v>35</v>
      </c>
      <c r="S7" s="27" t="s">
        <v>37</v>
      </c>
      <c r="T7" s="27" t="s">
        <v>38</v>
      </c>
      <c r="U7" s="122"/>
      <c r="V7" s="122"/>
      <c r="W7" s="126"/>
      <c r="X7" s="122"/>
      <c r="Y7" s="110"/>
    </row>
    <row r="8" spans="1:27" s="10" customFormat="1" ht="27" customHeight="1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8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16">
        <v>8</v>
      </c>
      <c r="D9" s="16">
        <v>4</v>
      </c>
      <c r="E9" s="16">
        <v>2</v>
      </c>
      <c r="F9" s="16">
        <v>4</v>
      </c>
      <c r="G9" s="16">
        <v>6</v>
      </c>
      <c r="H9" s="16">
        <v>0</v>
      </c>
      <c r="I9" s="16">
        <v>0</v>
      </c>
      <c r="J9" s="16">
        <v>0</v>
      </c>
      <c r="K9" s="16">
        <v>6</v>
      </c>
      <c r="L9" s="16">
        <v>26</v>
      </c>
      <c r="M9" s="16">
        <v>1</v>
      </c>
      <c r="N9" s="16">
        <v>0</v>
      </c>
      <c r="O9" s="16">
        <v>1</v>
      </c>
      <c r="P9" s="16">
        <v>25</v>
      </c>
      <c r="Q9" s="16">
        <v>16</v>
      </c>
      <c r="R9" s="16">
        <v>2</v>
      </c>
      <c r="S9" s="16">
        <v>0</v>
      </c>
      <c r="T9" s="16">
        <v>2</v>
      </c>
      <c r="U9" s="16">
        <v>14</v>
      </c>
      <c r="V9" s="56"/>
      <c r="W9" s="56"/>
      <c r="X9" s="56"/>
      <c r="Y9" s="56"/>
    </row>
    <row r="10" spans="1:27" s="10" customFormat="1" ht="27.75" customHeight="1" x14ac:dyDescent="0.25">
      <c r="A10" s="1"/>
      <c r="B10" s="31" t="s">
        <v>55</v>
      </c>
      <c r="C10" s="49"/>
      <c r="D10" s="49"/>
      <c r="E10" s="49"/>
      <c r="F10" s="54"/>
      <c r="G10" s="49"/>
      <c r="H10" s="49"/>
      <c r="I10" s="49"/>
      <c r="J10" s="49"/>
      <c r="K10" s="54"/>
      <c r="L10" s="49"/>
      <c r="M10" s="49"/>
      <c r="N10" s="55"/>
      <c r="O10" s="49"/>
      <c r="P10" s="54"/>
      <c r="Q10" s="49"/>
      <c r="R10" s="49"/>
      <c r="S10" s="49"/>
      <c r="T10" s="49"/>
      <c r="U10" s="54"/>
      <c r="V10" s="23"/>
      <c r="W10" s="56"/>
      <c r="X10" s="56"/>
      <c r="Y10" s="57"/>
    </row>
    <row r="11" spans="1:27" s="10" customFormat="1" ht="27" customHeight="1" x14ac:dyDescent="0.2">
      <c r="A11" s="26" t="s">
        <v>53</v>
      </c>
      <c r="B11" s="30" t="s">
        <v>54</v>
      </c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</row>
    <row r="12" spans="1:27" s="17" customFormat="1" ht="42.75" customHeight="1" x14ac:dyDescent="0.25">
      <c r="A12" s="26">
        <v>1</v>
      </c>
      <c r="B12" s="31" t="s">
        <v>45</v>
      </c>
      <c r="C12" s="37"/>
      <c r="D12" s="37"/>
      <c r="E12" s="37"/>
      <c r="F12" s="6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61"/>
      <c r="Y12" s="44"/>
    </row>
    <row r="13" spans="1:27" s="17" customFormat="1" ht="42.75" customHeight="1" x14ac:dyDescent="0.25">
      <c r="A13" s="26">
        <v>2</v>
      </c>
      <c r="B13" s="31" t="s">
        <v>44</v>
      </c>
      <c r="C13" s="3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9"/>
      <c r="Y13" s="16"/>
    </row>
    <row r="14" spans="1:27" s="82" customFormat="1" ht="42.75" customHeight="1" x14ac:dyDescent="0.2">
      <c r="A14" s="26">
        <v>3</v>
      </c>
      <c r="B14" s="30" t="s">
        <v>43</v>
      </c>
      <c r="C14" s="39"/>
      <c r="D14" s="49"/>
      <c r="E14" s="49"/>
      <c r="F14" s="49"/>
      <c r="G14" s="49">
        <f>H14+J14+K14</f>
        <v>188</v>
      </c>
      <c r="H14" s="49">
        <v>72</v>
      </c>
      <c r="I14" s="86">
        <v>6.99</v>
      </c>
      <c r="J14" s="49">
        <f>35+11+46</f>
        <v>92</v>
      </c>
      <c r="K14" s="49">
        <v>24</v>
      </c>
      <c r="L14" s="49"/>
      <c r="M14" s="49"/>
      <c r="N14" s="81"/>
      <c r="O14" s="49"/>
      <c r="P14" s="49"/>
      <c r="Q14" s="49"/>
      <c r="R14" s="49"/>
      <c r="S14" s="49"/>
      <c r="T14" s="49"/>
      <c r="U14" s="49"/>
      <c r="V14" s="84">
        <v>329</v>
      </c>
      <c r="W14" s="87">
        <v>13.58</v>
      </c>
      <c r="X14" s="49"/>
      <c r="Y14" s="49"/>
      <c r="AA14" s="83"/>
    </row>
    <row r="15" spans="1:27" s="17" customFormat="1" ht="42.75" customHeight="1" x14ac:dyDescent="0.25">
      <c r="A15" s="26">
        <v>4</v>
      </c>
      <c r="B15" s="31" t="s">
        <v>46</v>
      </c>
      <c r="C15" s="37"/>
      <c r="D15" s="38"/>
      <c r="E15" s="38"/>
      <c r="F15" s="38"/>
      <c r="G15" s="56"/>
      <c r="H15" s="56"/>
      <c r="I15" s="56"/>
      <c r="J15" s="56"/>
      <c r="K15" s="56"/>
      <c r="L15" s="23"/>
      <c r="M15" s="23"/>
      <c r="N15" s="23"/>
      <c r="O15" s="56"/>
      <c r="P15" s="56"/>
      <c r="Q15" s="23"/>
      <c r="R15" s="23"/>
      <c r="S15" s="23"/>
      <c r="T15" s="56"/>
      <c r="U15" s="56"/>
      <c r="V15" s="56"/>
      <c r="W15" s="56"/>
      <c r="X15" s="56"/>
      <c r="Y15" s="57"/>
    </row>
    <row r="16" spans="1:27" s="17" customFormat="1" ht="42.75" customHeight="1" x14ac:dyDescent="0.25">
      <c r="A16" s="26">
        <v>5</v>
      </c>
      <c r="B16" s="31" t="s">
        <v>47</v>
      </c>
      <c r="C16" s="3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6"/>
      <c r="R16" s="16"/>
      <c r="S16" s="16"/>
      <c r="T16" s="16"/>
      <c r="U16" s="16"/>
      <c r="V16" s="16"/>
      <c r="W16" s="16"/>
      <c r="X16" s="29"/>
      <c r="Y16" s="16"/>
    </row>
    <row r="17" spans="1:25" s="17" customFormat="1" ht="42.75" customHeight="1" x14ac:dyDescent="0.25">
      <c r="A17" s="26">
        <v>6</v>
      </c>
      <c r="B17" s="31" t="s">
        <v>48</v>
      </c>
      <c r="C17" s="3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ht="42.75" customHeight="1" x14ac:dyDescent="0.25">
      <c r="A18" s="26">
        <v>7</v>
      </c>
      <c r="B18" s="31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  <c r="Y18" s="40"/>
    </row>
    <row r="19" spans="1:25" s="17" customFormat="1" ht="42.75" customHeight="1" x14ac:dyDescent="0.25">
      <c r="A19" s="26">
        <v>8</v>
      </c>
      <c r="B19" s="31" t="s">
        <v>50</v>
      </c>
      <c r="C19" s="37"/>
      <c r="D19" s="16"/>
      <c r="E19" s="16"/>
      <c r="F19" s="16"/>
      <c r="G19" s="16"/>
      <c r="H19" s="16"/>
      <c r="I19" s="16"/>
      <c r="J19" s="16"/>
      <c r="K19" s="16"/>
      <c r="L19" s="46"/>
      <c r="M19" s="16"/>
      <c r="N19" s="16"/>
      <c r="O19" s="16"/>
      <c r="P19" s="16"/>
      <c r="Q19" s="16"/>
      <c r="R19" s="16"/>
      <c r="S19" s="16"/>
      <c r="T19" s="16"/>
      <c r="U19" s="16"/>
      <c r="V19" s="29"/>
      <c r="W19" s="29"/>
      <c r="X19" s="29"/>
      <c r="Y19" s="16"/>
    </row>
    <row r="20" spans="1:25" s="4" customFormat="1" ht="45" customHeight="1" x14ac:dyDescent="0.25">
      <c r="A20" s="118" t="s">
        <v>23</v>
      </c>
      <c r="B20" s="118"/>
      <c r="C20" s="36">
        <f>SUM(C12:C19)</f>
        <v>0</v>
      </c>
      <c r="D20" s="36">
        <f t="shared" ref="D20:Y20" si="0">SUM(D12:D19)</f>
        <v>0</v>
      </c>
      <c r="E20" s="36">
        <f t="shared" si="0"/>
        <v>0</v>
      </c>
      <c r="F20" s="36">
        <f t="shared" si="0"/>
        <v>0</v>
      </c>
      <c r="G20" s="36">
        <f t="shared" si="0"/>
        <v>188</v>
      </c>
      <c r="H20" s="36">
        <f t="shared" si="0"/>
        <v>72</v>
      </c>
      <c r="I20" s="36">
        <f>SUM(I12:I19)</f>
        <v>6.99</v>
      </c>
      <c r="J20" s="36">
        <f t="shared" si="0"/>
        <v>92</v>
      </c>
      <c r="K20" s="36">
        <f t="shared" si="0"/>
        <v>24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329</v>
      </c>
      <c r="W20" s="36">
        <f t="shared" si="0"/>
        <v>13.58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I21" s="25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ht="18.75" x14ac:dyDescent="0.2">
      <c r="Q22" s="125"/>
      <c r="R22" s="125"/>
      <c r="S22" s="125"/>
      <c r="T22" s="125"/>
      <c r="U22" s="125"/>
      <c r="V22" s="125"/>
      <c r="W22" s="125"/>
      <c r="X22" s="125"/>
      <c r="Y22" s="125"/>
    </row>
    <row r="28" spans="1:25" ht="15.75" x14ac:dyDescent="0.2">
      <c r="V28" s="3"/>
      <c r="W28" s="19"/>
      <c r="X28" s="4"/>
    </row>
    <row r="29" spans="1:25" s="5" customFormat="1" ht="28.5" customHeight="1" x14ac:dyDescent="0.35">
      <c r="A29" s="5" t="s">
        <v>41</v>
      </c>
      <c r="I29" s="20"/>
      <c r="W29" s="20"/>
    </row>
    <row r="30" spans="1:25" ht="15.75" x14ac:dyDescent="0.2">
      <c r="G30" s="6" t="s">
        <v>39</v>
      </c>
      <c r="V30" s="3"/>
      <c r="W30" s="19"/>
      <c r="X30" s="4"/>
    </row>
    <row r="31" spans="1:25" ht="15.75" x14ac:dyDescent="0.2">
      <c r="V31" s="3"/>
      <c r="W31" s="19"/>
      <c r="X31" s="4"/>
    </row>
    <row r="32" spans="1:25" ht="15.75" x14ac:dyDescent="0.2">
      <c r="V32" s="3"/>
      <c r="W32" s="19"/>
      <c r="X32" s="4"/>
    </row>
    <row r="33" spans="3:24" ht="15.75" x14ac:dyDescent="0.2">
      <c r="V33" s="2"/>
      <c r="W33" s="21"/>
      <c r="X33" s="2"/>
    </row>
    <row r="35" spans="3:24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3:24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mergeCells count="29">
    <mergeCell ref="V1:Y1"/>
    <mergeCell ref="A20:B20"/>
    <mergeCell ref="Q21:Y21"/>
    <mergeCell ref="Q22:Y22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</mergeCells>
  <pageMargins left="0.1" right="0.1" top="0.5" bottom="0.5" header="0.1" footer="0.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đơn thu</vt:lpstr>
      <vt:lpstr>cấp giấy</vt:lpstr>
      <vt:lpstr>giao đât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2023-03-14T03:14:30Z</cp:lastPrinted>
  <dcterms:created xsi:type="dcterms:W3CDTF">2022-01-14T07:51:50Z</dcterms:created>
  <dcterms:modified xsi:type="dcterms:W3CDTF">2023-03-14T08:49:17Z</dcterms:modified>
</cp:coreProperties>
</file>